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im\Documents\Petroskills\ADA-PRD Course Materials\200 Probs and Stats\Models\"/>
    </mc:Choice>
  </mc:AlternateContent>
  <bookViews>
    <workbookView xWindow="0" yWindow="0" windowWidth="19200" windowHeight="8304"/>
  </bookViews>
  <sheets>
    <sheet name="Sheet1" sheetId="1" r:id="rId1"/>
  </sheets>
  <definedNames>
    <definedName name="solver_adj" localSheetId="0" hidden="1">Sheet1!$C$6:$C$8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Sheet1!$C$9</definedName>
    <definedName name="solver_lhs2" localSheetId="0" hidden="1">Sheet1!$D$9</definedName>
    <definedName name="solver_lhs3" localSheetId="0" hidden="1">Sheet1!$H$10</definedName>
    <definedName name="solver_lhs4" localSheetId="0" hidden="1">Sheet1!$H$10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Sheet1!$G$10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3</definedName>
    <definedName name="solver_rel4" localSheetId="0" hidden="1">3</definedName>
    <definedName name="solver_rhs1" localSheetId="0" hidden="1">1</definedName>
    <definedName name="solver_rhs2" localSheetId="0" hidden="1">Sheet1!$D$12</definedName>
    <definedName name="solver_rhs3" localSheetId="0" hidden="1">Sheet1!$H$12-0.2</definedName>
    <definedName name="solver_rhs4" localSheetId="0" hidden="1">Sheet1!$H$12-0.2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5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6" i="1"/>
  <c r="C9" i="1"/>
  <c r="D9" i="1" l="1"/>
  <c r="E7" i="1" s="1"/>
  <c r="E6" i="1" l="1"/>
  <c r="I6" i="1" s="1"/>
  <c r="E8" i="1"/>
  <c r="I8" i="1" s="1"/>
  <c r="I7" i="1"/>
  <c r="H7" i="1"/>
  <c r="F7" i="1"/>
  <c r="G7" i="1" s="1"/>
  <c r="H6" i="1" l="1"/>
  <c r="F6" i="1"/>
  <c r="G6" i="1" s="1"/>
  <c r="F8" i="1"/>
  <c r="G8" i="1" s="1"/>
  <c r="H8" i="1"/>
  <c r="I9" i="1"/>
  <c r="H9" i="1" l="1"/>
  <c r="G9" i="1"/>
  <c r="G10" i="1" s="1"/>
  <c r="I10" i="1" l="1"/>
  <c r="H10" i="1"/>
</calcChain>
</file>

<file path=xl/sharedStrings.xml><?xml version="1.0" encoding="utf-8"?>
<sst xmlns="http://schemas.openxmlformats.org/spreadsheetml/2006/main" count="29" uniqueCount="29">
  <si>
    <t>(a)</t>
  </si>
  <si>
    <t>(b)</t>
  </si>
  <si>
    <t>( c)</t>
  </si>
  <si>
    <t>(d)</t>
  </si>
  <si>
    <t>(f)</t>
  </si>
  <si>
    <t>(g)</t>
  </si>
  <si>
    <t>(h)</t>
  </si>
  <si>
    <t>=(a)(b)</t>
  </si>
  <si>
    <t>=(a)-mean</t>
  </si>
  <si>
    <t>( e)</t>
  </si>
  <si>
    <t>=(d)^2</t>
  </si>
  <si>
    <t>=(b)( e)</t>
  </si>
  <si>
    <t>=(b)(d)^3</t>
  </si>
  <si>
    <t>=(b)(d)^4</t>
  </si>
  <si>
    <t>mean</t>
  </si>
  <si>
    <t>variance</t>
  </si>
  <si>
    <t>skewness</t>
  </si>
  <si>
    <t>kurtosis</t>
  </si>
  <si>
    <t>x</t>
  </si>
  <si>
    <t>p(x)</t>
  </si>
  <si>
    <t>mu</t>
  </si>
  <si>
    <t>x-mu</t>
  </si>
  <si>
    <t>(x-mu)^2</t>
  </si>
  <si>
    <t>E[(x-mu)^2]</t>
  </si>
  <si>
    <t>E[(x-mu)^3]</t>
  </si>
  <si>
    <t>E[(x-mu)^4]</t>
  </si>
  <si>
    <t>var=</t>
  </si>
  <si>
    <t>sd=</t>
  </si>
  <si>
    <t>Statistics from lognormal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</si>
</sst>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J18" sqref="J18"/>
    </sheetView>
  </sheetViews>
  <sheetFormatPr defaultColWidth="8.77734375" defaultRowHeight="14.4" x14ac:dyDescent="0.3"/>
  <cols>
    <col min="1" max="1" width="8.77734375" style="1"/>
    <col min="2" max="9" width="10.6640625" style="1" customWidth="1"/>
    <col min="10" max="10" width="9.33203125" style="1" bestFit="1" customWidth="1"/>
    <col min="11" max="16384" width="8.77734375" style="1"/>
  </cols>
  <sheetData>
    <row r="2" spans="2:10" x14ac:dyDescent="0.3">
      <c r="B2" s="5" t="s">
        <v>0</v>
      </c>
      <c r="C2" s="6" t="s">
        <v>1</v>
      </c>
      <c r="D2" s="7" t="s">
        <v>2</v>
      </c>
      <c r="E2" s="6" t="s">
        <v>3</v>
      </c>
      <c r="F2" s="6" t="s">
        <v>9</v>
      </c>
      <c r="G2" s="6" t="s">
        <v>4</v>
      </c>
      <c r="H2" s="6" t="s">
        <v>5</v>
      </c>
      <c r="I2" s="8" t="s">
        <v>6</v>
      </c>
    </row>
    <row r="3" spans="2:10" x14ac:dyDescent="0.3">
      <c r="B3" s="9"/>
      <c r="C3" s="10"/>
      <c r="D3" s="11" t="s">
        <v>7</v>
      </c>
      <c r="E3" s="11" t="s">
        <v>8</v>
      </c>
      <c r="F3" s="11" t="s">
        <v>10</v>
      </c>
      <c r="G3" s="11" t="s">
        <v>11</v>
      </c>
      <c r="H3" s="11" t="s">
        <v>12</v>
      </c>
      <c r="I3" s="12" t="s">
        <v>13</v>
      </c>
    </row>
    <row r="4" spans="2:10" x14ac:dyDescent="0.3">
      <c r="B4" s="9"/>
      <c r="C4" s="10"/>
      <c r="D4" s="10" t="s">
        <v>14</v>
      </c>
      <c r="E4" s="10"/>
      <c r="F4" s="10"/>
      <c r="G4" s="10" t="s">
        <v>15</v>
      </c>
      <c r="H4" s="10" t="s">
        <v>16</v>
      </c>
      <c r="I4" s="13" t="s">
        <v>17</v>
      </c>
    </row>
    <row r="5" spans="2:10" x14ac:dyDescent="0.3">
      <c r="B5" s="14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15" t="s">
        <v>25</v>
      </c>
    </row>
    <row r="6" spans="2:10" x14ac:dyDescent="0.3">
      <c r="B6" s="21">
        <v>15</v>
      </c>
      <c r="C6" s="22">
        <v>0.3</v>
      </c>
      <c r="D6" s="16">
        <f>B6*C6</f>
        <v>4.5</v>
      </c>
      <c r="E6" s="16">
        <f>B6-$D$9</f>
        <v>-5.3999999999999986</v>
      </c>
      <c r="F6" s="16">
        <f>E6^2</f>
        <v>29.159999999999986</v>
      </c>
      <c r="G6" s="16">
        <f>C6*F6</f>
        <v>8.7479999999999958</v>
      </c>
      <c r="H6" s="16">
        <f>E6^3*C6</f>
        <v>-47.239199999999961</v>
      </c>
      <c r="I6" s="17">
        <f>E6^4*C6</f>
        <v>255.09167999999977</v>
      </c>
    </row>
    <row r="7" spans="2:10" x14ac:dyDescent="0.3">
      <c r="B7" s="21">
        <v>21</v>
      </c>
      <c r="C7" s="22">
        <v>0.55000000000000004</v>
      </c>
      <c r="D7" s="16">
        <f t="shared" ref="D7:D8" si="0">B7*C7</f>
        <v>11.55</v>
      </c>
      <c r="E7" s="16">
        <f t="shared" ref="E7:E8" si="1">B7-$D$9</f>
        <v>0.60000000000000142</v>
      </c>
      <c r="F7" s="16">
        <f t="shared" ref="F7:F8" si="2">E7^2</f>
        <v>0.36000000000000171</v>
      </c>
      <c r="G7" s="16">
        <f t="shared" ref="G7:G8" si="3">C7*F7</f>
        <v>0.19800000000000095</v>
      </c>
      <c r="H7" s="16">
        <f t="shared" ref="H7:H8" si="4">E7^3*C7</f>
        <v>0.11880000000000085</v>
      </c>
      <c r="I7" s="17">
        <f t="shared" ref="I7:I8" si="5">E7^4*C7</f>
        <v>7.128000000000069E-2</v>
      </c>
    </row>
    <row r="8" spans="2:10" x14ac:dyDescent="0.3">
      <c r="B8" s="21">
        <v>29</v>
      </c>
      <c r="C8" s="22">
        <v>0.15</v>
      </c>
      <c r="D8" s="3">
        <f t="shared" si="0"/>
        <v>4.3499999999999996</v>
      </c>
      <c r="E8" s="16">
        <f t="shared" si="1"/>
        <v>8.6000000000000014</v>
      </c>
      <c r="F8" s="16">
        <f t="shared" si="2"/>
        <v>73.960000000000022</v>
      </c>
      <c r="G8" s="3">
        <f t="shared" si="3"/>
        <v>11.094000000000003</v>
      </c>
      <c r="H8" s="3">
        <f t="shared" si="4"/>
        <v>95.408400000000043</v>
      </c>
      <c r="I8" s="18">
        <f t="shared" si="5"/>
        <v>820.51224000000047</v>
      </c>
    </row>
    <row r="9" spans="2:10" x14ac:dyDescent="0.3">
      <c r="B9" s="9"/>
      <c r="C9" s="16">
        <f>SUM(C6:C8)</f>
        <v>1</v>
      </c>
      <c r="D9" s="19">
        <f>SUM(D6:D8)</f>
        <v>20.399999999999999</v>
      </c>
      <c r="E9" s="16"/>
      <c r="F9" s="16" t="s">
        <v>26</v>
      </c>
      <c r="G9" s="16">
        <f t="shared" ref="G9:I9" si="6">SUM(G6:G8)</f>
        <v>20.04</v>
      </c>
      <c r="H9" s="16">
        <f t="shared" si="6"/>
        <v>48.288000000000082</v>
      </c>
      <c r="I9" s="17">
        <f t="shared" si="6"/>
        <v>1075.6752000000001</v>
      </c>
    </row>
    <row r="10" spans="2:10" x14ac:dyDescent="0.3">
      <c r="B10" s="14"/>
      <c r="C10" s="3"/>
      <c r="D10" s="3"/>
      <c r="E10" s="3"/>
      <c r="F10" s="3" t="s">
        <v>27</v>
      </c>
      <c r="G10" s="20">
        <f>SQRT(G9)</f>
        <v>4.4766058571198784</v>
      </c>
      <c r="H10" s="3">
        <f>H9/(G9^(3/2))</f>
        <v>0.53826066337535783</v>
      </c>
      <c r="I10" s="18">
        <f>I9/(G9^2)</f>
        <v>2.6784634324166046</v>
      </c>
      <c r="J10" s="4"/>
    </row>
    <row r="12" spans="2:10" x14ac:dyDescent="0.3">
      <c r="B12" s="23" t="s">
        <v>28</v>
      </c>
      <c r="D12" s="24">
        <v>20</v>
      </c>
      <c r="E12" s="25"/>
      <c r="F12" s="25"/>
      <c r="G12" s="24">
        <v>5</v>
      </c>
      <c r="H12" s="1">
        <v>0.76600000000000001</v>
      </c>
      <c r="I12" s="1">
        <v>4.0599999999999996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Timothy Nieman</cp:lastModifiedBy>
  <dcterms:created xsi:type="dcterms:W3CDTF">2015-10-09T18:14:55Z</dcterms:created>
  <dcterms:modified xsi:type="dcterms:W3CDTF">2017-01-10T20:05:55Z</dcterms:modified>
</cp:coreProperties>
</file>